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Упрямово на 2022 год и на плановый период 2023-2024 годов\"/>
    </mc:Choice>
  </mc:AlternateContent>
  <xr:revisionPtr revIDLastSave="0" documentId="13_ncr:1_{B74CBAB0-34B6-48ED-933E-13BCE49F229C}" xr6:coauthVersionLast="47" xr6:coauthVersionMax="47" xr10:uidLastSave="{00000000-0000-0000-0000-000000000000}"/>
  <bookViews>
    <workbookView xWindow="7032" yWindow="216" windowWidth="11472" windowHeight="12096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7" i="2" l="1"/>
  <c r="AB25" i="2"/>
  <c r="AB23" i="2"/>
  <c r="AB21" i="2"/>
  <c r="AB19" i="2"/>
  <c r="AB15" i="2"/>
  <c r="AB13" i="2"/>
  <c r="AB11" i="2"/>
  <c r="AB7" i="2"/>
  <c r="AB29" i="2" l="1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7" i="2"/>
</calcChain>
</file>

<file path=xl/sharedStrings.xml><?xml version="1.0" encoding="utf-8"?>
<sst xmlns="http://schemas.openxmlformats.org/spreadsheetml/2006/main" count="166" uniqueCount="56">
  <si>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</si>
  <si>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</si>
  <si>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</si>
  <si>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</si>
  <si>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</si>
  <si>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</si>
  <si>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</si>
  <si>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</si>
  <si>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</si>
  <si>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</si>
  <si>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</si>
  <si>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</si>
  <si>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</si>
  <si>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</si>
  <si>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</si>
  <si>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</si>
  <si>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</si>
  <si>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</si>
  <si>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</si>
  <si>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</si>
  <si>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</si>
  <si>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</si>
  <si>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</si>
  <si>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</si>
  <si>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</si>
  <si>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</si>
  <si>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</si>
  <si>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</si>
  <si>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</si>
  <si>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</si>
  <si>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</si>
  <si>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</si>
  <si>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</si>
  <si>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</si>
  <si>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</si>
  <si>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</si>
  <si>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</si>
  <si>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</si>
  <si>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</si>
  <si>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</si>
  <si>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</si>
  <si>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</si>
  <si>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</si>
  <si>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</si>
  <si>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</si>
  <si>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</si>
  <si>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</si>
  <si>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</si>
  <si>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</si>
  <si>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</si>
  <si>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Упрямово"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</si>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</sst>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0" fontId="10" fillId="5" borderId="1" xfId="1" applyNumberFormat="1" applyFont="1" applyFill="1" applyProtection="1">
      <alignment wrapText="1"/>
    </xf>
    <xf numFmtId="0" fontId="10" fillId="5" borderId="1" xfId="2" applyNumberFormat="1" applyFont="1" applyFill="1" applyProtection="1"/>
    <xf numFmtId="0" fontId="11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" fontId="11" fillId="5" borderId="2" xfId="12" applyNumberFormat="1" applyFont="1" applyFill="1" applyProtection="1">
      <alignment horizontal="right" vertical="top" shrinkToFit="1"/>
    </xf>
    <xf numFmtId="0" fontId="10" fillId="0" borderId="1" xfId="2" applyNumberFormat="1" applyFont="1" applyProtection="1"/>
    <xf numFmtId="0" fontId="10" fillId="5" borderId="1" xfId="14" applyNumberFormat="1" applyFont="1" applyFill="1" applyProtection="1">
      <alignment horizontal="left" wrapText="1"/>
    </xf>
    <xf numFmtId="0" fontId="10" fillId="5" borderId="1" xfId="4" applyNumberFormat="1" applyFont="1" applyFill="1" applyProtection="1">
      <alignment horizontal="center"/>
    </xf>
    <xf numFmtId="0" fontId="10" fillId="0" borderId="2" xfId="7" applyNumberFormat="1" applyFont="1" applyProtection="1">
      <alignment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8" fillId="5" borderId="2" xfId="6" applyNumberFormat="1" applyFont="1" applyFill="1" applyProtection="1">
      <alignment horizontal="center" vertical="center" wrapText="1"/>
    </xf>
    <xf numFmtId="1" fontId="11" fillId="0" borderId="2" xfId="8" applyNumberFormat="1" applyFont="1" applyProtection="1">
      <alignment horizontal="center" vertical="top" shrinkToFit="1"/>
    </xf>
    <xf numFmtId="4" fontId="3" fillId="2" borderId="2" xfId="9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4" fontId="3" fillId="3" borderId="2" xfId="12" applyNumberFormat="1" applyFont="1" applyProtection="1">
      <alignment horizontal="right" vertical="top" shrinkToFit="1"/>
    </xf>
    <xf numFmtId="4" fontId="11" fillId="5" borderId="2" xfId="10" applyNumberFormat="1" applyFont="1" applyFill="1" applyProtection="1">
      <alignment horizontal="right" vertical="top" shrinkToFit="1"/>
    </xf>
    <xf numFmtId="4" fontId="10" fillId="5" borderId="2" xfId="10" applyNumberFormat="1" applyFont="1" applyFill="1" applyProtection="1">
      <alignment horizontal="right" vertical="top" shrinkToFit="1"/>
    </xf>
    <xf numFmtId="4" fontId="11" fillId="5" borderId="2" xfId="13" applyNumberFormat="1" applyFont="1" applyFill="1" applyProtection="1">
      <alignment horizontal="righ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0" fillId="0" borderId="1" xfId="1" applyNumberFormat="1" applyFont="1" applyProtection="1">
      <alignment wrapText="1"/>
    </xf>
    <xf numFmtId="0" fontId="10" fillId="0" borderId="1" xfId="1" applyFont="1">
      <alignment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5" borderId="2" xfId="22" applyNumberFormat="1" applyFont="1" applyFill="1" applyAlignment="1" applyProtection="1">
      <alignment horizontal="center" vertical="center" wrapText="1"/>
    </xf>
    <xf numFmtId="4" fontId="8" fillId="5" borderId="2" xfId="22" applyFont="1" applyFill="1" applyAlignment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8" fillId="5" borderId="2" xfId="27" applyNumberFormat="1" applyFont="1" applyFill="1" applyProtection="1">
      <alignment horizontal="center" vertical="center" wrapText="1"/>
    </xf>
    <xf numFmtId="0" fontId="8" fillId="5" borderId="2" xfId="27" applyFont="1" applyFill="1">
      <alignment horizontal="center" vertical="center" wrapText="1"/>
    </xf>
    <xf numFmtId="0" fontId="10" fillId="0" borderId="1" xfId="14" applyNumberFormat="1" applyFont="1" applyProtection="1">
      <alignment horizontal="left" wrapText="1"/>
    </xf>
    <xf numFmtId="0" fontId="10" fillId="0" borderId="1" xfId="14" applyFont="1">
      <alignment horizontal="left" wrapText="1"/>
    </xf>
    <xf numFmtId="0" fontId="11" fillId="0" borderId="2" xfId="11" applyNumberFormat="1" applyFont="1" applyProtection="1">
      <alignment horizontal="left"/>
    </xf>
    <xf numFmtId="0" fontId="11" fillId="0" borderId="2" xfId="11" applyFont="1">
      <alignment horizontal="left"/>
    </xf>
    <xf numFmtId="0" fontId="8" fillId="5" borderId="2" xfId="26" applyNumberFormat="1" applyFont="1" applyFill="1" applyProtection="1">
      <alignment horizontal="center" vertical="center" wrapText="1"/>
    </xf>
    <xf numFmtId="0" fontId="8" fillId="5" borderId="2" xfId="26" applyFont="1" applyFill="1">
      <alignment horizontal="center" vertical="center" wrapText="1"/>
    </xf>
    <xf numFmtId="0" fontId="7" fillId="0" borderId="1" xfId="25" applyNumberFormat="1" applyFont="1" applyFill="1" applyAlignment="1" applyProtection="1">
      <alignment horizontal="center" vertical="center" wrapText="1"/>
    </xf>
    <xf numFmtId="0" fontId="12" fillId="0" borderId="0" xfId="0" applyFont="1" applyAlignment="1">
      <alignment wrapText="1"/>
    </xf>
  </cellXfs>
  <cellStyles count="28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xl43" xfId="26" xr:uid="{00000000-0005-0000-0000-000018000000}"/>
    <cellStyle name="xl53" xfId="27" xr:uid="{00000000-0005-0000-0000-000019000000}"/>
    <cellStyle name="xl57" xfId="25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1"/>
  <sheetViews>
    <sheetView showGridLines="0" tabSelected="1" topLeftCell="C13" zoomScaleNormal="100" zoomScaleSheetLayoutView="100" workbookViewId="0">
      <selection activeCell="AB14" sqref="AB14"/>
    </sheetView>
  </sheetViews>
  <sheetFormatPr defaultColWidth="9.109375" defaultRowHeight="14.4" outlineLevelRow="1" x14ac:dyDescent="0.3"/>
  <cols>
    <col min="1" max="1" width="42.44140625" style="6" customWidth="1"/>
    <col min="2" max="2" width="9.109375" style="6" hidden="1"/>
    <col min="3" max="3" width="8.88671875" style="6" customWidth="1"/>
    <col min="4" max="12" width="9.109375" style="6" hidden="1"/>
    <col min="13" max="13" width="14.6640625" style="7" customWidth="1"/>
    <col min="14" max="22" width="9.109375" style="7" hidden="1"/>
    <col min="23" max="23" width="14.44140625" style="7" customWidth="1"/>
    <col min="24" max="25" width="9.109375" style="7" hidden="1" customWidth="1"/>
    <col min="26" max="26" width="1.33203125" style="7" hidden="1" customWidth="1"/>
    <col min="27" max="27" width="14" style="7" customWidth="1"/>
    <col min="28" max="28" width="13.6640625" style="7" customWidth="1"/>
    <col min="29" max="29" width="9.109375" style="1" hidden="1"/>
    <col min="30" max="30" width="9.109375" style="1" customWidth="1"/>
    <col min="31" max="16384" width="9.109375" style="1"/>
  </cols>
  <sheetData>
    <row r="1" spans="1:30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"/>
      <c r="AD1" s="2"/>
    </row>
    <row r="2" spans="1:30" ht="33" customHeight="1" x14ac:dyDescent="0.3">
      <c r="A2" s="50" t="s">
        <v>50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1"/>
      <c r="Z2" s="51"/>
      <c r="AA2" s="51"/>
      <c r="AB2" s="51"/>
      <c r="AC2" s="2"/>
      <c r="AD2" s="2"/>
    </row>
    <row r="3" spans="1:30" ht="15.75" customHeight="1" x14ac:dyDescent="0.3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16"/>
      <c r="AC3" s="3"/>
      <c r="AD3" s="2"/>
    </row>
    <row r="4" spans="1:30" ht="12.75" customHeight="1" x14ac:dyDescent="0.3">
      <c r="A4" s="34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2"/>
    </row>
    <row r="5" spans="1:30" ht="38.25" customHeight="1" x14ac:dyDescent="0.3">
      <c r="A5" s="36" t="s">
        <v>1</v>
      </c>
      <c r="B5" s="36" t="s">
        <v>2</v>
      </c>
      <c r="C5" s="38" t="s">
        <v>51</v>
      </c>
      <c r="D5" s="36" t="s">
        <v>2</v>
      </c>
      <c r="E5" s="36" t="s">
        <v>2</v>
      </c>
      <c r="F5" s="36" t="s">
        <v>2</v>
      </c>
      <c r="G5" s="36" t="s">
        <v>2</v>
      </c>
      <c r="H5" s="36" t="s">
        <v>2</v>
      </c>
      <c r="I5" s="36" t="s">
        <v>2</v>
      </c>
      <c r="J5" s="36" t="s">
        <v>2</v>
      </c>
      <c r="K5" s="36" t="s">
        <v>2</v>
      </c>
      <c r="L5" s="36" t="s">
        <v>2</v>
      </c>
      <c r="M5" s="48" t="s">
        <v>52</v>
      </c>
      <c r="N5" s="40" t="s">
        <v>2</v>
      </c>
      <c r="O5" s="40" t="s">
        <v>2</v>
      </c>
      <c r="P5" s="40" t="s">
        <v>2</v>
      </c>
      <c r="Q5" s="40" t="s">
        <v>2</v>
      </c>
      <c r="R5" s="40" t="s">
        <v>2</v>
      </c>
      <c r="S5" s="40" t="s">
        <v>2</v>
      </c>
      <c r="T5" s="40" t="s">
        <v>2</v>
      </c>
      <c r="U5" s="40" t="s">
        <v>2</v>
      </c>
      <c r="V5" s="19" t="s">
        <v>2</v>
      </c>
      <c r="W5" s="42" t="s">
        <v>53</v>
      </c>
      <c r="X5" s="40" t="s">
        <v>2</v>
      </c>
      <c r="Y5" s="40" t="s">
        <v>2</v>
      </c>
      <c r="Z5" s="19" t="s">
        <v>2</v>
      </c>
      <c r="AA5" s="42" t="s">
        <v>54</v>
      </c>
      <c r="AB5" s="42" t="s">
        <v>55</v>
      </c>
      <c r="AC5" s="28" t="s">
        <v>2</v>
      </c>
      <c r="AD5" s="2"/>
    </row>
    <row r="6" spans="1:30" x14ac:dyDescent="0.3">
      <c r="A6" s="37"/>
      <c r="B6" s="37"/>
      <c r="C6" s="39"/>
      <c r="D6" s="37"/>
      <c r="E6" s="37"/>
      <c r="F6" s="37"/>
      <c r="G6" s="37"/>
      <c r="H6" s="37"/>
      <c r="I6" s="37"/>
      <c r="J6" s="37"/>
      <c r="K6" s="37"/>
      <c r="L6" s="37"/>
      <c r="M6" s="49"/>
      <c r="N6" s="41"/>
      <c r="O6" s="41"/>
      <c r="P6" s="41"/>
      <c r="Q6" s="41"/>
      <c r="R6" s="41"/>
      <c r="S6" s="41"/>
      <c r="T6" s="41"/>
      <c r="U6" s="41"/>
      <c r="V6" s="19"/>
      <c r="W6" s="43"/>
      <c r="X6" s="41"/>
      <c r="Y6" s="41"/>
      <c r="Z6" s="19"/>
      <c r="AA6" s="43"/>
      <c r="AB6" s="43"/>
      <c r="AC6" s="29"/>
      <c r="AD6" s="2"/>
    </row>
    <row r="7" spans="1:30" s="23" customFormat="1" ht="27.6" x14ac:dyDescent="0.3">
      <c r="A7" s="10" t="s">
        <v>3</v>
      </c>
      <c r="B7" s="20" t="s">
        <v>4</v>
      </c>
      <c r="C7" s="20" t="s">
        <v>5</v>
      </c>
      <c r="D7" s="20" t="s">
        <v>6</v>
      </c>
      <c r="E7" s="20" t="s">
        <v>4</v>
      </c>
      <c r="F7" s="20" t="s">
        <v>4</v>
      </c>
      <c r="G7" s="20"/>
      <c r="H7" s="20"/>
      <c r="I7" s="20"/>
      <c r="J7" s="20"/>
      <c r="K7" s="20"/>
      <c r="L7" s="20"/>
      <c r="M7" s="12">
        <v>1091555.22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1052714</v>
      </c>
      <c r="V7" s="12">
        <v>868806.66</v>
      </c>
      <c r="W7" s="12">
        <v>806633.99</v>
      </c>
      <c r="X7" s="12">
        <v>0</v>
      </c>
      <c r="Y7" s="12">
        <v>0</v>
      </c>
      <c r="Z7" s="12">
        <v>806633.99</v>
      </c>
      <c r="AA7" s="12">
        <f>M7</f>
        <v>1091555.22</v>
      </c>
      <c r="AB7" s="25">
        <f>SUM(AB8:AB10)</f>
        <v>1067577</v>
      </c>
      <c r="AC7" s="21">
        <v>0</v>
      </c>
      <c r="AD7" s="22"/>
    </row>
    <row r="8" spans="1:30" ht="69" outlineLevel="1" x14ac:dyDescent="0.3">
      <c r="A8" s="17" t="s">
        <v>7</v>
      </c>
      <c r="B8" s="11" t="s">
        <v>4</v>
      </c>
      <c r="C8" s="11" t="s">
        <v>8</v>
      </c>
      <c r="D8" s="11" t="s">
        <v>6</v>
      </c>
      <c r="E8" s="11" t="s">
        <v>4</v>
      </c>
      <c r="F8" s="11" t="s">
        <v>4</v>
      </c>
      <c r="G8" s="11"/>
      <c r="H8" s="11"/>
      <c r="I8" s="11"/>
      <c r="J8" s="11"/>
      <c r="K8" s="11"/>
      <c r="L8" s="11"/>
      <c r="M8" s="18">
        <v>1050355.22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1048714</v>
      </c>
      <c r="V8" s="18">
        <v>831606.66</v>
      </c>
      <c r="W8" s="18">
        <v>769433.99</v>
      </c>
      <c r="X8" s="18">
        <v>0</v>
      </c>
      <c r="Y8" s="18">
        <v>0</v>
      </c>
      <c r="Z8" s="18">
        <v>769433.99</v>
      </c>
      <c r="AA8" s="18">
        <f t="shared" ref="AA8:AA29" si="0">M8</f>
        <v>1050355.22</v>
      </c>
      <c r="AB8" s="26">
        <v>1063577</v>
      </c>
      <c r="AC8" s="4">
        <v>0</v>
      </c>
      <c r="AD8" s="2"/>
    </row>
    <row r="9" spans="1:30" outlineLevel="1" x14ac:dyDescent="0.3">
      <c r="A9" s="17" t="s">
        <v>9</v>
      </c>
      <c r="B9" s="11" t="s">
        <v>4</v>
      </c>
      <c r="C9" s="11" t="s">
        <v>10</v>
      </c>
      <c r="D9" s="11" t="s">
        <v>6</v>
      </c>
      <c r="E9" s="11" t="s">
        <v>4</v>
      </c>
      <c r="F9" s="11" t="s">
        <v>4</v>
      </c>
      <c r="G9" s="11"/>
      <c r="H9" s="11"/>
      <c r="I9" s="11"/>
      <c r="J9" s="11"/>
      <c r="K9" s="11"/>
      <c r="L9" s="11"/>
      <c r="M9" s="18">
        <v>2000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2000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f t="shared" si="0"/>
        <v>2000</v>
      </c>
      <c r="AB9" s="26">
        <v>2000</v>
      </c>
      <c r="AC9" s="4">
        <v>0</v>
      </c>
      <c r="AD9" s="2"/>
    </row>
    <row r="10" spans="1:30" outlineLevel="1" x14ac:dyDescent="0.3">
      <c r="A10" s="17" t="s">
        <v>11</v>
      </c>
      <c r="B10" s="11" t="s">
        <v>4</v>
      </c>
      <c r="C10" s="11" t="s">
        <v>12</v>
      </c>
      <c r="D10" s="11" t="s">
        <v>6</v>
      </c>
      <c r="E10" s="11" t="s">
        <v>4</v>
      </c>
      <c r="F10" s="11" t="s">
        <v>4</v>
      </c>
      <c r="G10" s="11"/>
      <c r="H10" s="11"/>
      <c r="I10" s="11"/>
      <c r="J10" s="11"/>
      <c r="K10" s="11"/>
      <c r="L10" s="11"/>
      <c r="M10" s="18">
        <v>39200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2000</v>
      </c>
      <c r="V10" s="18">
        <v>37200</v>
      </c>
      <c r="W10" s="18">
        <v>37200</v>
      </c>
      <c r="X10" s="18">
        <v>0</v>
      </c>
      <c r="Y10" s="18">
        <v>0</v>
      </c>
      <c r="Z10" s="18">
        <v>37200</v>
      </c>
      <c r="AA10" s="18">
        <f t="shared" si="0"/>
        <v>39200</v>
      </c>
      <c r="AB10" s="26">
        <v>2000</v>
      </c>
      <c r="AC10" s="4">
        <v>0</v>
      </c>
      <c r="AD10" s="2"/>
    </row>
    <row r="11" spans="1:30" s="23" customFormat="1" x14ac:dyDescent="0.3">
      <c r="A11" s="10" t="s">
        <v>13</v>
      </c>
      <c r="B11" s="20" t="s">
        <v>4</v>
      </c>
      <c r="C11" s="20" t="s">
        <v>14</v>
      </c>
      <c r="D11" s="20" t="s">
        <v>6</v>
      </c>
      <c r="E11" s="20" t="s">
        <v>4</v>
      </c>
      <c r="F11" s="20" t="s">
        <v>4</v>
      </c>
      <c r="G11" s="20"/>
      <c r="H11" s="20"/>
      <c r="I11" s="20"/>
      <c r="J11" s="20"/>
      <c r="K11" s="20"/>
      <c r="L11" s="20"/>
      <c r="M11" s="12">
        <v>31600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31600</v>
      </c>
      <c r="V11" s="12">
        <v>10024.02</v>
      </c>
      <c r="W11" s="12">
        <v>10024.02</v>
      </c>
      <c r="X11" s="12">
        <v>0</v>
      </c>
      <c r="Y11" s="12">
        <v>0</v>
      </c>
      <c r="Z11" s="12">
        <v>10024.02</v>
      </c>
      <c r="AA11" s="12">
        <f t="shared" si="0"/>
        <v>31600</v>
      </c>
      <c r="AB11" s="25">
        <f>SUM(AB12)</f>
        <v>31400</v>
      </c>
      <c r="AC11" s="21">
        <v>0</v>
      </c>
      <c r="AD11" s="22"/>
    </row>
    <row r="12" spans="1:30" ht="27.6" outlineLevel="1" x14ac:dyDescent="0.3">
      <c r="A12" s="17" t="s">
        <v>15</v>
      </c>
      <c r="B12" s="11" t="s">
        <v>4</v>
      </c>
      <c r="C12" s="11" t="s">
        <v>16</v>
      </c>
      <c r="D12" s="11" t="s">
        <v>6</v>
      </c>
      <c r="E12" s="11" t="s">
        <v>4</v>
      </c>
      <c r="F12" s="11" t="s">
        <v>4</v>
      </c>
      <c r="G12" s="11"/>
      <c r="H12" s="11"/>
      <c r="I12" s="11"/>
      <c r="J12" s="11"/>
      <c r="K12" s="11"/>
      <c r="L12" s="11"/>
      <c r="M12" s="18">
        <v>31600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31600</v>
      </c>
      <c r="V12" s="18">
        <v>10024.02</v>
      </c>
      <c r="W12" s="18">
        <v>10024.02</v>
      </c>
      <c r="X12" s="18">
        <v>0</v>
      </c>
      <c r="Y12" s="18">
        <v>0</v>
      </c>
      <c r="Z12" s="18">
        <v>10024.02</v>
      </c>
      <c r="AA12" s="18">
        <f t="shared" si="0"/>
        <v>31600</v>
      </c>
      <c r="AB12" s="26">
        <v>31400</v>
      </c>
      <c r="AC12" s="4">
        <v>0</v>
      </c>
      <c r="AD12" s="2"/>
    </row>
    <row r="13" spans="1:30" s="23" customFormat="1" ht="41.4" x14ac:dyDescent="0.3">
      <c r="A13" s="10" t="s">
        <v>17</v>
      </c>
      <c r="B13" s="20" t="s">
        <v>4</v>
      </c>
      <c r="C13" s="20" t="s">
        <v>18</v>
      </c>
      <c r="D13" s="20" t="s">
        <v>6</v>
      </c>
      <c r="E13" s="20" t="s">
        <v>4</v>
      </c>
      <c r="F13" s="20" t="s">
        <v>4</v>
      </c>
      <c r="G13" s="20"/>
      <c r="H13" s="20"/>
      <c r="I13" s="20"/>
      <c r="J13" s="20"/>
      <c r="K13" s="20"/>
      <c r="L13" s="20"/>
      <c r="M13" s="12">
        <v>11808.35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3000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f t="shared" si="0"/>
        <v>11808.35</v>
      </c>
      <c r="AB13" s="25">
        <f>SUM(AB14)</f>
        <v>3000</v>
      </c>
      <c r="AC13" s="21">
        <v>0</v>
      </c>
      <c r="AD13" s="22"/>
    </row>
    <row r="14" spans="1:30" ht="55.2" outlineLevel="1" x14ac:dyDescent="0.3">
      <c r="A14" s="17" t="s">
        <v>19</v>
      </c>
      <c r="B14" s="11" t="s">
        <v>4</v>
      </c>
      <c r="C14" s="11" t="s">
        <v>20</v>
      </c>
      <c r="D14" s="11" t="s">
        <v>6</v>
      </c>
      <c r="E14" s="11" t="s">
        <v>4</v>
      </c>
      <c r="F14" s="11" t="s">
        <v>4</v>
      </c>
      <c r="G14" s="11"/>
      <c r="H14" s="11"/>
      <c r="I14" s="11"/>
      <c r="J14" s="11"/>
      <c r="K14" s="11"/>
      <c r="L14" s="11"/>
      <c r="M14" s="18">
        <v>11808.35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3000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f t="shared" si="0"/>
        <v>11808.35</v>
      </c>
      <c r="AB14" s="26">
        <v>3000</v>
      </c>
      <c r="AC14" s="4">
        <v>0</v>
      </c>
      <c r="AD14" s="2"/>
    </row>
    <row r="15" spans="1:30" s="23" customFormat="1" x14ac:dyDescent="0.3">
      <c r="A15" s="10" t="s">
        <v>21</v>
      </c>
      <c r="B15" s="20" t="s">
        <v>4</v>
      </c>
      <c r="C15" s="20" t="s">
        <v>22</v>
      </c>
      <c r="D15" s="20" t="s">
        <v>6</v>
      </c>
      <c r="E15" s="20" t="s">
        <v>4</v>
      </c>
      <c r="F15" s="20" t="s">
        <v>4</v>
      </c>
      <c r="G15" s="20"/>
      <c r="H15" s="20"/>
      <c r="I15" s="20"/>
      <c r="J15" s="20"/>
      <c r="K15" s="20"/>
      <c r="L15" s="20"/>
      <c r="M15" s="12">
        <v>330268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294235</v>
      </c>
      <c r="V15" s="12">
        <v>269905</v>
      </c>
      <c r="W15" s="12">
        <v>269905</v>
      </c>
      <c r="X15" s="12">
        <v>0</v>
      </c>
      <c r="Y15" s="12">
        <v>0</v>
      </c>
      <c r="Z15" s="12">
        <v>269905</v>
      </c>
      <c r="AA15" s="12">
        <f t="shared" si="0"/>
        <v>330268</v>
      </c>
      <c r="AB15" s="25">
        <f>SUM(AB16:AB18)</f>
        <v>113634</v>
      </c>
      <c r="AC15" s="21">
        <v>0</v>
      </c>
      <c r="AD15" s="22"/>
    </row>
    <row r="16" spans="1:30" outlineLevel="1" x14ac:dyDescent="0.3">
      <c r="A16" s="17" t="s">
        <v>23</v>
      </c>
      <c r="B16" s="11" t="s">
        <v>4</v>
      </c>
      <c r="C16" s="11" t="s">
        <v>24</v>
      </c>
      <c r="D16" s="11" t="s">
        <v>6</v>
      </c>
      <c r="E16" s="11" t="s">
        <v>4</v>
      </c>
      <c r="F16" s="11" t="s">
        <v>4</v>
      </c>
      <c r="G16" s="11"/>
      <c r="H16" s="11"/>
      <c r="I16" s="11"/>
      <c r="J16" s="11"/>
      <c r="K16" s="11"/>
      <c r="L16" s="11"/>
      <c r="M16" s="18">
        <v>5000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5000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f t="shared" si="0"/>
        <v>5000</v>
      </c>
      <c r="AB16" s="26">
        <v>5000</v>
      </c>
      <c r="AC16" s="4">
        <v>0</v>
      </c>
      <c r="AD16" s="2"/>
    </row>
    <row r="17" spans="1:30" outlineLevel="1" x14ac:dyDescent="0.3">
      <c r="A17" s="17" t="s">
        <v>25</v>
      </c>
      <c r="B17" s="11" t="s">
        <v>4</v>
      </c>
      <c r="C17" s="11" t="s">
        <v>26</v>
      </c>
      <c r="D17" s="11" t="s">
        <v>6</v>
      </c>
      <c r="E17" s="11" t="s">
        <v>4</v>
      </c>
      <c r="F17" s="11" t="s">
        <v>4</v>
      </c>
      <c r="G17" s="11"/>
      <c r="H17" s="11"/>
      <c r="I17" s="11"/>
      <c r="J17" s="11"/>
      <c r="K17" s="11"/>
      <c r="L17" s="11"/>
      <c r="M17" s="18">
        <v>136105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72105</v>
      </c>
      <c r="V17" s="18">
        <v>84905</v>
      </c>
      <c r="W17" s="18">
        <v>84905</v>
      </c>
      <c r="X17" s="18">
        <v>0</v>
      </c>
      <c r="Y17" s="18">
        <v>0</v>
      </c>
      <c r="Z17" s="18">
        <v>84905</v>
      </c>
      <c r="AA17" s="18">
        <f t="shared" si="0"/>
        <v>136105</v>
      </c>
      <c r="AB17" s="26">
        <v>108134</v>
      </c>
      <c r="AC17" s="4">
        <v>0</v>
      </c>
      <c r="AD17" s="2"/>
    </row>
    <row r="18" spans="1:30" ht="27.6" outlineLevel="1" x14ac:dyDescent="0.3">
      <c r="A18" s="17" t="s">
        <v>27</v>
      </c>
      <c r="B18" s="11" t="s">
        <v>4</v>
      </c>
      <c r="C18" s="11" t="s">
        <v>28</v>
      </c>
      <c r="D18" s="11" t="s">
        <v>6</v>
      </c>
      <c r="E18" s="11" t="s">
        <v>4</v>
      </c>
      <c r="F18" s="11" t="s">
        <v>4</v>
      </c>
      <c r="G18" s="11"/>
      <c r="H18" s="11"/>
      <c r="I18" s="11"/>
      <c r="J18" s="11"/>
      <c r="K18" s="11"/>
      <c r="L18" s="11"/>
      <c r="M18" s="18">
        <v>189163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217130</v>
      </c>
      <c r="V18" s="18">
        <v>185000</v>
      </c>
      <c r="W18" s="18">
        <v>185000</v>
      </c>
      <c r="X18" s="18">
        <v>0</v>
      </c>
      <c r="Y18" s="18">
        <v>0</v>
      </c>
      <c r="Z18" s="18">
        <v>185000</v>
      </c>
      <c r="AA18" s="18">
        <f t="shared" si="0"/>
        <v>189163</v>
      </c>
      <c r="AB18" s="26">
        <v>500</v>
      </c>
      <c r="AC18" s="4">
        <v>0</v>
      </c>
      <c r="AD18" s="2"/>
    </row>
    <row r="19" spans="1:30" s="23" customFormat="1" ht="27.6" x14ac:dyDescent="0.3">
      <c r="A19" s="10" t="s">
        <v>29</v>
      </c>
      <c r="B19" s="20" t="s">
        <v>4</v>
      </c>
      <c r="C19" s="20" t="s">
        <v>30</v>
      </c>
      <c r="D19" s="20" t="s">
        <v>6</v>
      </c>
      <c r="E19" s="20" t="s">
        <v>4</v>
      </c>
      <c r="F19" s="20" t="s">
        <v>4</v>
      </c>
      <c r="G19" s="20"/>
      <c r="H19" s="20"/>
      <c r="I19" s="20"/>
      <c r="J19" s="20"/>
      <c r="K19" s="20"/>
      <c r="L19" s="20"/>
      <c r="M19" s="12">
        <v>911145.79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94572</v>
      </c>
      <c r="V19" s="12">
        <v>591650.99</v>
      </c>
      <c r="W19" s="12">
        <v>591650.99</v>
      </c>
      <c r="X19" s="12">
        <v>0</v>
      </c>
      <c r="Y19" s="12">
        <v>0</v>
      </c>
      <c r="Z19" s="12">
        <v>591650.99</v>
      </c>
      <c r="AA19" s="12">
        <f t="shared" si="0"/>
        <v>911145.79</v>
      </c>
      <c r="AB19" s="25">
        <f>SUM(AB20)</f>
        <v>110074</v>
      </c>
      <c r="AC19" s="21">
        <v>0</v>
      </c>
      <c r="AD19" s="22"/>
    </row>
    <row r="20" spans="1:30" outlineLevel="1" x14ac:dyDescent="0.3">
      <c r="A20" s="17" t="s">
        <v>31</v>
      </c>
      <c r="B20" s="11" t="s">
        <v>4</v>
      </c>
      <c r="C20" s="11" t="s">
        <v>32</v>
      </c>
      <c r="D20" s="11" t="s">
        <v>6</v>
      </c>
      <c r="E20" s="11" t="s">
        <v>4</v>
      </c>
      <c r="F20" s="11" t="s">
        <v>4</v>
      </c>
      <c r="G20" s="11"/>
      <c r="H20" s="11"/>
      <c r="I20" s="11"/>
      <c r="J20" s="11"/>
      <c r="K20" s="11"/>
      <c r="L20" s="11"/>
      <c r="M20" s="18">
        <v>911145.79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94572</v>
      </c>
      <c r="V20" s="18">
        <v>591650.99</v>
      </c>
      <c r="W20" s="18">
        <v>591650.99</v>
      </c>
      <c r="X20" s="18">
        <v>0</v>
      </c>
      <c r="Y20" s="18">
        <v>0</v>
      </c>
      <c r="Z20" s="18">
        <v>591650.99</v>
      </c>
      <c r="AA20" s="18">
        <f t="shared" si="0"/>
        <v>911145.79</v>
      </c>
      <c r="AB20" s="26">
        <v>110074</v>
      </c>
      <c r="AC20" s="4">
        <v>0</v>
      </c>
      <c r="AD20" s="2"/>
    </row>
    <row r="21" spans="1:30" s="23" customFormat="1" x14ac:dyDescent="0.3">
      <c r="A21" s="10" t="s">
        <v>33</v>
      </c>
      <c r="B21" s="20" t="s">
        <v>4</v>
      </c>
      <c r="C21" s="20" t="s">
        <v>34</v>
      </c>
      <c r="D21" s="20" t="s">
        <v>6</v>
      </c>
      <c r="E21" s="20" t="s">
        <v>4</v>
      </c>
      <c r="F21" s="20" t="s">
        <v>4</v>
      </c>
      <c r="G21" s="20"/>
      <c r="H21" s="20"/>
      <c r="I21" s="20"/>
      <c r="J21" s="20"/>
      <c r="K21" s="20"/>
      <c r="L21" s="20"/>
      <c r="M21" s="12">
        <v>508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1000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f t="shared" si="0"/>
        <v>508</v>
      </c>
      <c r="AB21" s="25">
        <f>SUM(AB22)</f>
        <v>1000</v>
      </c>
      <c r="AC21" s="21">
        <v>0</v>
      </c>
      <c r="AD21" s="22"/>
    </row>
    <row r="22" spans="1:30" outlineLevel="1" x14ac:dyDescent="0.3">
      <c r="A22" s="17" t="s">
        <v>35</v>
      </c>
      <c r="B22" s="11" t="s">
        <v>4</v>
      </c>
      <c r="C22" s="11" t="s">
        <v>36</v>
      </c>
      <c r="D22" s="11" t="s">
        <v>6</v>
      </c>
      <c r="E22" s="11" t="s">
        <v>4</v>
      </c>
      <c r="F22" s="11" t="s">
        <v>4</v>
      </c>
      <c r="G22" s="11"/>
      <c r="H22" s="11"/>
      <c r="I22" s="11"/>
      <c r="J22" s="11"/>
      <c r="K22" s="11"/>
      <c r="L22" s="11"/>
      <c r="M22" s="18">
        <v>508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1000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f t="shared" si="0"/>
        <v>508</v>
      </c>
      <c r="AB22" s="26">
        <v>1000</v>
      </c>
      <c r="AC22" s="4">
        <v>0</v>
      </c>
      <c r="AD22" s="2"/>
    </row>
    <row r="23" spans="1:30" s="23" customFormat="1" x14ac:dyDescent="0.3">
      <c r="A23" s="10" t="s">
        <v>37</v>
      </c>
      <c r="B23" s="20" t="s">
        <v>4</v>
      </c>
      <c r="C23" s="20" t="s">
        <v>38</v>
      </c>
      <c r="D23" s="20" t="s">
        <v>6</v>
      </c>
      <c r="E23" s="20" t="s">
        <v>4</v>
      </c>
      <c r="F23" s="20" t="s">
        <v>4</v>
      </c>
      <c r="G23" s="20"/>
      <c r="H23" s="20"/>
      <c r="I23" s="20"/>
      <c r="J23" s="20"/>
      <c r="K23" s="20"/>
      <c r="L23" s="20"/>
      <c r="M23" s="12">
        <v>322000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322000</v>
      </c>
      <c r="V23" s="12">
        <v>151000</v>
      </c>
      <c r="W23" s="12">
        <v>151000</v>
      </c>
      <c r="X23" s="12">
        <v>0</v>
      </c>
      <c r="Y23" s="12">
        <v>0</v>
      </c>
      <c r="Z23" s="12">
        <v>151000</v>
      </c>
      <c r="AA23" s="12">
        <f t="shared" si="0"/>
        <v>322000</v>
      </c>
      <c r="AB23" s="25">
        <f>SUM(AB24)</f>
        <v>329243</v>
      </c>
      <c r="AC23" s="21">
        <v>0</v>
      </c>
      <c r="AD23" s="22"/>
    </row>
    <row r="24" spans="1:30" outlineLevel="1" x14ac:dyDescent="0.3">
      <c r="A24" s="17" t="s">
        <v>39</v>
      </c>
      <c r="B24" s="11" t="s">
        <v>4</v>
      </c>
      <c r="C24" s="11" t="s">
        <v>40</v>
      </c>
      <c r="D24" s="11" t="s">
        <v>6</v>
      </c>
      <c r="E24" s="11" t="s">
        <v>4</v>
      </c>
      <c r="F24" s="11" t="s">
        <v>4</v>
      </c>
      <c r="G24" s="11"/>
      <c r="H24" s="11"/>
      <c r="I24" s="11"/>
      <c r="J24" s="11"/>
      <c r="K24" s="11"/>
      <c r="L24" s="11"/>
      <c r="M24" s="18">
        <v>322000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322000</v>
      </c>
      <c r="V24" s="18">
        <v>151000</v>
      </c>
      <c r="W24" s="18">
        <v>151000</v>
      </c>
      <c r="X24" s="18">
        <v>0</v>
      </c>
      <c r="Y24" s="18">
        <v>0</v>
      </c>
      <c r="Z24" s="18">
        <v>151000</v>
      </c>
      <c r="AA24" s="18">
        <f t="shared" si="0"/>
        <v>322000</v>
      </c>
      <c r="AB24" s="26">
        <v>329243</v>
      </c>
      <c r="AC24" s="4">
        <v>0</v>
      </c>
      <c r="AD24" s="2"/>
    </row>
    <row r="25" spans="1:30" s="23" customFormat="1" x14ac:dyDescent="0.3">
      <c r="A25" s="10" t="s">
        <v>41</v>
      </c>
      <c r="B25" s="20" t="s">
        <v>4</v>
      </c>
      <c r="C25" s="20" t="s">
        <v>42</v>
      </c>
      <c r="D25" s="20" t="s">
        <v>6</v>
      </c>
      <c r="E25" s="20" t="s">
        <v>4</v>
      </c>
      <c r="F25" s="20" t="s">
        <v>4</v>
      </c>
      <c r="G25" s="20"/>
      <c r="H25" s="20"/>
      <c r="I25" s="20"/>
      <c r="J25" s="20"/>
      <c r="K25" s="20"/>
      <c r="L25" s="20"/>
      <c r="M25" s="12">
        <v>36500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36500</v>
      </c>
      <c r="V25" s="12">
        <v>26298</v>
      </c>
      <c r="W25" s="12">
        <v>26298</v>
      </c>
      <c r="X25" s="12">
        <v>0</v>
      </c>
      <c r="Y25" s="12">
        <v>0</v>
      </c>
      <c r="Z25" s="12">
        <v>26298</v>
      </c>
      <c r="AA25" s="12">
        <f t="shared" si="0"/>
        <v>36500</v>
      </c>
      <c r="AB25" s="25">
        <f>SUM(AB26)</f>
        <v>36500</v>
      </c>
      <c r="AC25" s="21">
        <v>0</v>
      </c>
      <c r="AD25" s="22"/>
    </row>
    <row r="26" spans="1:30" outlineLevel="1" x14ac:dyDescent="0.3">
      <c r="A26" s="17" t="s">
        <v>43</v>
      </c>
      <c r="B26" s="11" t="s">
        <v>4</v>
      </c>
      <c r="C26" s="11" t="s">
        <v>44</v>
      </c>
      <c r="D26" s="11" t="s">
        <v>6</v>
      </c>
      <c r="E26" s="11" t="s">
        <v>4</v>
      </c>
      <c r="F26" s="11" t="s">
        <v>4</v>
      </c>
      <c r="G26" s="11"/>
      <c r="H26" s="11"/>
      <c r="I26" s="11"/>
      <c r="J26" s="11"/>
      <c r="K26" s="11"/>
      <c r="L26" s="11"/>
      <c r="M26" s="18">
        <v>36500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36500</v>
      </c>
      <c r="V26" s="18">
        <v>26298</v>
      </c>
      <c r="W26" s="18">
        <v>26298</v>
      </c>
      <c r="X26" s="18">
        <v>0</v>
      </c>
      <c r="Y26" s="18">
        <v>0</v>
      </c>
      <c r="Z26" s="18">
        <v>26298</v>
      </c>
      <c r="AA26" s="18">
        <f t="shared" si="0"/>
        <v>36500</v>
      </c>
      <c r="AB26" s="26">
        <v>36500</v>
      </c>
      <c r="AC26" s="4">
        <v>0</v>
      </c>
      <c r="AD26" s="2"/>
    </row>
    <row r="27" spans="1:30" s="23" customFormat="1" x14ac:dyDescent="0.3">
      <c r="A27" s="10" t="s">
        <v>45</v>
      </c>
      <c r="B27" s="20" t="s">
        <v>4</v>
      </c>
      <c r="C27" s="20" t="s">
        <v>46</v>
      </c>
      <c r="D27" s="20" t="s">
        <v>6</v>
      </c>
      <c r="E27" s="20" t="s">
        <v>4</v>
      </c>
      <c r="F27" s="20" t="s">
        <v>4</v>
      </c>
      <c r="G27" s="20"/>
      <c r="H27" s="20"/>
      <c r="I27" s="20"/>
      <c r="J27" s="20"/>
      <c r="K27" s="20"/>
      <c r="L27" s="20"/>
      <c r="M27" s="12">
        <v>500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500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f t="shared" si="0"/>
        <v>500</v>
      </c>
      <c r="AB27" s="25">
        <f>SUM(AB28)</f>
        <v>500</v>
      </c>
      <c r="AC27" s="21">
        <v>0</v>
      </c>
      <c r="AD27" s="22"/>
    </row>
    <row r="28" spans="1:30" outlineLevel="1" x14ac:dyDescent="0.3">
      <c r="A28" s="17" t="s">
        <v>47</v>
      </c>
      <c r="B28" s="11" t="s">
        <v>4</v>
      </c>
      <c r="C28" s="11" t="s">
        <v>48</v>
      </c>
      <c r="D28" s="11" t="s">
        <v>6</v>
      </c>
      <c r="E28" s="11" t="s">
        <v>4</v>
      </c>
      <c r="F28" s="11" t="s">
        <v>4</v>
      </c>
      <c r="G28" s="11"/>
      <c r="H28" s="11"/>
      <c r="I28" s="11"/>
      <c r="J28" s="11"/>
      <c r="K28" s="11"/>
      <c r="L28" s="11"/>
      <c r="M28" s="18">
        <v>500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500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f t="shared" si="0"/>
        <v>500</v>
      </c>
      <c r="AB28" s="26">
        <v>500</v>
      </c>
      <c r="AC28" s="4">
        <v>0</v>
      </c>
      <c r="AD28" s="2"/>
    </row>
    <row r="29" spans="1:30" s="23" customFormat="1" ht="21.75" customHeight="1" x14ac:dyDescent="0.3">
      <c r="A29" s="46" t="s">
        <v>49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13">
        <v>2735885.36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1836121</v>
      </c>
      <c r="V29" s="13">
        <v>1917684.67</v>
      </c>
      <c r="W29" s="13">
        <v>1855512</v>
      </c>
      <c r="X29" s="13">
        <v>0</v>
      </c>
      <c r="Y29" s="13">
        <v>0</v>
      </c>
      <c r="Z29" s="13">
        <v>1855512</v>
      </c>
      <c r="AA29" s="12">
        <f t="shared" si="0"/>
        <v>2735885.36</v>
      </c>
      <c r="AB29" s="27">
        <f>SUM(AB7+AB11+AB13+AB15+AB19+AB21+AB23+AB25+AB27)</f>
        <v>1692928</v>
      </c>
      <c r="AC29" s="24">
        <v>0</v>
      </c>
      <c r="AD29" s="22"/>
    </row>
    <row r="30" spans="1:30" ht="12.75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9"/>
      <c r="N30" s="9"/>
      <c r="O30" s="9"/>
      <c r="P30" s="9"/>
      <c r="Q30" s="9"/>
      <c r="R30" s="9"/>
      <c r="S30" s="9"/>
      <c r="T30" s="9"/>
      <c r="U30" s="9"/>
      <c r="V30" s="9" t="s">
        <v>2</v>
      </c>
      <c r="W30" s="9"/>
      <c r="X30" s="9"/>
      <c r="Y30" s="9"/>
      <c r="Z30" s="9" t="s">
        <v>2</v>
      </c>
      <c r="AA30" s="9"/>
      <c r="AB30" s="9"/>
      <c r="AC30" s="2"/>
      <c r="AD30" s="2"/>
    </row>
    <row r="31" spans="1:30" x14ac:dyDescent="0.3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15"/>
      <c r="X31" s="15"/>
      <c r="Y31" s="15"/>
      <c r="Z31" s="15"/>
      <c r="AA31" s="15"/>
      <c r="AB31" s="15"/>
      <c r="AC31" s="5"/>
      <c r="AD31" s="2"/>
    </row>
  </sheetData>
  <mergeCells count="33">
    <mergeCell ref="AB5:AB6"/>
    <mergeCell ref="A31:V31"/>
    <mergeCell ref="A29:L29"/>
    <mergeCell ref="O5:O6"/>
    <mergeCell ref="P5:P6"/>
    <mergeCell ref="Q5:Q6"/>
    <mergeCell ref="R5:R6"/>
    <mergeCell ref="S5:S6"/>
    <mergeCell ref="T5:T6"/>
    <mergeCell ref="U5:U6"/>
    <mergeCell ref="M5:M6"/>
    <mergeCell ref="N5:N6"/>
    <mergeCell ref="H5:H6"/>
    <mergeCell ref="I5:I6"/>
    <mergeCell ref="J5:J6"/>
    <mergeCell ref="K5:K6"/>
    <mergeCell ref="L5:L6"/>
    <mergeCell ref="AC5:AC6"/>
    <mergeCell ref="A1:M1"/>
    <mergeCell ref="A3:AA3"/>
    <mergeCell ref="A4:AC4"/>
    <mergeCell ref="A5:A6"/>
    <mergeCell ref="B5:B6"/>
    <mergeCell ref="C5:C6"/>
    <mergeCell ref="D5:D6"/>
    <mergeCell ref="E5:E6"/>
    <mergeCell ref="F5:F6"/>
    <mergeCell ref="G5:G6"/>
    <mergeCell ref="Y5:Y6"/>
    <mergeCell ref="W5:W6"/>
    <mergeCell ref="X5:X6"/>
    <mergeCell ref="A2:AB2"/>
    <mergeCell ref="AA5:AA6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4A30F5-BB68-4297-9732-825217F9AD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User-PC</cp:lastModifiedBy>
  <cp:lastPrinted>2021-11-02T12:42:20Z</cp:lastPrinted>
  <dcterms:created xsi:type="dcterms:W3CDTF">2021-11-02T12:37:52Z</dcterms:created>
  <dcterms:modified xsi:type="dcterms:W3CDTF">2021-12-16T06:10:39Z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15_27_45)(20).xlsx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